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PL vs In-House" sheetId="1" state="visible" r:id="rId3"/>
    <sheet name="Fulfilment Metric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<sst xmlns="http://schemas.openxmlformats.org/spreadsheetml/2006/main" count="116" uniqueCount="111">
  <si>
    <t xml:space="preserve">FULFILMENT MODEL COMPARISON  ·  3PL vs In-House  ·  Lumis Collective</t>
  </si>
  <si>
    <t xml:space="preserve">For a £4–5M DTC brand at ~1,800–2,000 orders/month. True cost of in-house includes rent, staff, systems and management time — often invisible until modelled.</t>
  </si>
  <si>
    <t xml:space="preserve">KEY METRICS COMPARISON</t>
  </si>
  <si>
    <t xml:space="preserve">Metric</t>
  </si>
  <si>
    <t xml:space="preserve">3PL  (Midlands Fulfilment Ltd)</t>
  </si>
  <si>
    <t xml:space="preserve">In-House Warehouse</t>
  </si>
  <si>
    <t xml:space="preserve">What It Means for Lumis</t>
  </si>
  <si>
    <t xml:space="preserve">Cost per order (direct)</t>
  </si>
  <si>
    <t xml:space="preserve">£5.20–5.80
(pick, pack, handling — excl. carrier)</t>
  </si>
  <si>
    <t xml:space="preserve">£2.80–4.20
(pick, pack, materials only)</t>
  </si>
  <si>
    <t xml:space="preserve">In-house looks cheaper — until you add rent, staff &amp; systems</t>
  </si>
  <si>
    <t xml:space="preserve">True cost per order (all-in)</t>
  </si>
  <si>
    <t xml:space="preserve">£5.20–5.80
(transparent, on invoice)</t>
  </si>
  <si>
    <t xml:space="preserve">£4.50–7.50
(varies hugely by lease/team setup)</t>
  </si>
  <si>
    <t xml:space="preserve">In-house cost becomes visible only when modelled correctly</t>
  </si>
  <si>
    <t xml:space="preserve">24h dispatch rate</t>
  </si>
  <si>
    <t xml:space="preserve">70–75%  ·  Target: 90%+
(Lumis actual — 3PL underperforming)</t>
  </si>
  <si>
    <t xml:space="preserve">78–88%
(more direct control over cut-off)</t>
  </si>
  <si>
    <t xml:space="preserve">In-house wins on control; 3PL wins on benchmark if well-managed</t>
  </si>
  <si>
    <t xml:space="preserve">Error rate (wrong item sent)</t>
  </si>
  <si>
    <t xml:space="preserve">2.2–2.5%
(industry benchmark: &lt;0.5%)</t>
  </si>
  <si>
    <t xml:space="preserve">1.5–3.0%
(depends entirely on SOP maturity)</t>
  </si>
  <si>
    <t xml:space="preserve">In-house can be better or worse — SOPs are the lever</t>
  </si>
  <si>
    <t xml:space="preserve">WISMO % (tickets ÷ orders)</t>
  </si>
  <si>
    <t xml:space="preserve">9–12%  ·  Benchmark: &lt;3% healthy
(current: structural problem zone)</t>
  </si>
  <si>
    <t xml:space="preserve">6–10%
(better stock visibility; faster exception handling)</t>
  </si>
  <si>
    <t xml:space="preserve">WISMO is primarily driven by late dispatch and tracking gaps</t>
  </si>
  <si>
    <t xml:space="preserve">Avg pack time</t>
  </si>
  <si>
    <t xml:space="preserve">6.5–7.0 min
(warehouse-optimised layout)</t>
  </si>
  <si>
    <t xml:space="preserve">7–9 min
(smaller team, less optimised pick walk)</t>
  </si>
  <si>
    <t xml:space="preserve">3PL has layout advantage at scale; in-house slower until trained</t>
  </si>
  <si>
    <t xml:space="preserve">Scalability</t>
  </si>
  <si>
    <t xml:space="preserve">High — no capex, elastic capacity
(surge weeks absorbed by 3PL pool)</t>
  </si>
  <si>
    <t xml:space="preserve">Limited by lease size and headcount
(hard to surge without advance hiring)</t>
  </si>
  <si>
    <t xml:space="preserve">3PL is better during hypergrowth or seasonal spikes</t>
  </si>
  <si>
    <t xml:space="preserve">Capital outlay</t>
  </si>
  <si>
    <t xml:space="preserve">Zero
(pay-as-you-go model)</t>
  </si>
  <si>
    <t xml:space="preserve">£30,000–£100,000+
(racking, WMS, equipment, setup)</t>
  </si>
  <si>
    <t xml:space="preserve">Significant barrier to entry for in-house at this revenue level</t>
  </si>
  <si>
    <t xml:space="preserve">Management burden</t>
  </si>
  <si>
    <t xml:space="preserve">Low — ops managed by 3PL
(risk: less visibility without scorecard)</t>
  </si>
  <si>
    <t xml:space="preserve">High — full ops ownership
(risk: founder time consumed by fulfilment)</t>
  </si>
  <si>
    <t xml:space="preserve">3PL frees founder bandwidth; but scorecard (D5) is non-negotiable</t>
  </si>
  <si>
    <t xml:space="preserve">SLA accountability</t>
  </si>
  <si>
    <t xml:space="preserve">Contractual — service credits if missed
(only if SLA is written in contract)</t>
  </si>
  <si>
    <t xml:space="preserve">Internal — self-policed
(no external accountability)</t>
  </si>
  <si>
    <t xml:space="preserve">3PL SLA must be formalised in contract with credit clauses</t>
  </si>
  <si>
    <t xml:space="preserve">WHEN TO SWITCH — DECISION TRIGGERS</t>
  </si>
  <si>
    <t xml:space="preserve">Trigger</t>
  </si>
  <si>
    <t xml:space="preserve">Stay with 3PL</t>
  </si>
  <si>
    <t xml:space="preserve">Move to In-House</t>
  </si>
  <si>
    <t xml:space="preserve">Lumis Position (now)</t>
  </si>
  <si>
    <t xml:space="preserve">Monthly order volume</t>
  </si>
  <si>
    <t xml:space="preserve">Under 2,500/month
(3PL pooled overhead is cheaper)</t>
  </si>
  <si>
    <t xml:space="preserve">2,500–5,000+/month
(in-house fixed cost becomes cheaper per order)</t>
  </si>
  <si>
    <t xml:space="preserve">~1,800–2,000/month
→ Borderline. Renegotiate 3PL first.</t>
  </si>
  <si>
    <t xml:space="preserve">SLA performance</t>
  </si>
  <si>
    <t xml:space="preserve">3PL consistently hitting 90%+ in 24h</t>
  </si>
  <si>
    <t xml:space="preserve">3PL persistently below 85% in 24h
after written SLA and improvement plan</t>
  </si>
  <si>
    <t xml:space="preserve">Currently 72% in 24h
→ SLA renegotiation is the immediate action</t>
  </si>
  <si>
    <t xml:space="preserve">Error rate trend</t>
  </si>
  <si>
    <t xml:space="preserve">3PL improving toward &lt;1% with plan</t>
  </si>
  <si>
    <t xml:space="preserve">3PL error rate static or worsening
for 3+ consecutive months</t>
  </si>
  <si>
    <t xml:space="preserve">2.3% flat — no corrective trend visible
→ SOP update required from 3PL</t>
  </si>
  <si>
    <t xml:space="preserve">Brand experience need</t>
  </si>
  <si>
    <t xml:space="preserve">Standard packaging acceptable</t>
  </si>
  <si>
    <t xml:space="preserve">Bespoke packaging, inserts, hand-finishing
required as brand differentiator</t>
  </si>
  <si>
    <t xml:space="preserve">Activewear — standard poly-bag acceptable now
→ 3PL sufficient for this stage</t>
  </si>
  <si>
    <t xml:space="preserve">Seasonal volume swings</t>
  </si>
  <si>
    <t xml:space="preserve">High seasonality (&gt;3× peak vs. trough)
(3PL absorbs surge without capex)</t>
  </si>
  <si>
    <t xml:space="preserve">Stable, predictable volume year-round
(in-house fixed cost is safe)</t>
  </si>
  <si>
    <t xml:space="preserve">Summer sale = 622 orders vs 378 trough
→ 1.65× swing — 3PL advantage</t>
  </si>
  <si>
    <t xml:space="preserve">RECOMMENDATION FOR LUMIS COLLECTIVE (CURRENT STAGE)</t>
  </si>
  <si>
    <t xml:space="preserve">Immediate action</t>
  </si>
  <si>
    <t xml:space="preserve">Renegotiate 3PL SLA in writing. Require: 90%+ in 24h, error rate &lt;1%, WISMO data shared weekly.</t>
  </si>
  <si>
    <t xml:space="preserve">Use D5 data as the evidence pack. This sheet is the scorecard.</t>
  </si>
  <si>
    <t xml:space="preserve">If 3PL improves</t>
  </si>
  <si>
    <t xml:space="preserve">Stay with Midlands Fulfilment. Volume and seasonality favour 3PL until 2,500+ orders/month.</t>
  </si>
  <si>
    <t xml:space="preserve">Revisit in-house decision when revenue exceeds £6–7M.</t>
  </si>
  <si>
    <t xml:space="preserve">If 3PL does not improve in 60 days</t>
  </si>
  <si>
    <t xml:space="preserve">Issue contractual notice. Begin 3PL tender process with 3 alternative providers.</t>
  </si>
  <si>
    <t xml:space="preserve">Do not move in-house at this volume — switch 3PL first.</t>
  </si>
  <si>
    <t xml:space="preserve">Wrong item error fix</t>
  </si>
  <si>
    <t xml:space="preserve">Require barcode scan at pack step — add to 3PL SOP. Same fix reduces D4 'wrong item sent' returns.</t>
  </si>
  <si>
    <t xml:space="preserve">This single SOP change is worth ~£40–60k/year in recovered return costs (see D4 Returns Analysis).</t>
  </si>
  <si>
    <t xml:space="preserve">CORE5 OS  ·  Lumis Collective — Fulfilment Metrics (Weekly)</t>
  </si>
  <si>
    <t xml:space="preserve">Apr – Jul 2026  ·  Warehouse: 3PL-managed (Midlands Fulfilment Ltd, Coventry)  ·  Target: 90%+ within 24h  ·  Actual avg: 72%  ·  WISMO % = WISMO tickets ÷ Orders Received  ·  Owner: [Ops Manager]</t>
  </si>
  <si>
    <t xml:space="preserve">Industry benchmarks (UK 3PL):  24h dispatch 95–99%+  ·  Error rate &lt;0.5%  ·  WISMO &lt;3% healthy / 3–8% typical / &gt;8% structural problem  ·  Cost/order £4.50–7.00 (excl. carrier)  ·  Pack time 5–9 min</t>
  </si>
  <si>
    <t xml:space="preserve">Week Ending</t>
  </si>
  <si>
    <t xml:space="preserve">Orders
Received</t>
  </si>
  <si>
    <t xml:space="preserve">Orders
Fulfilled</t>
  </si>
  <si>
    <t xml:space="preserve">Shipped
In 24h</t>
  </si>
  <si>
    <t xml:space="preserve">Shipped
In 48h</t>
  </si>
  <si>
    <t xml:space="preserve">% In 24h</t>
  </si>
  <si>
    <t xml:space="preserve">% In 48h</t>
  </si>
  <si>
    <t xml:space="preserve">Fulfilment
Errors</t>
  </si>
  <si>
    <t xml:space="preserve">Error
Rate %</t>
  </si>
  <si>
    <t xml:space="preserve">Late
Shipments</t>
  </si>
  <si>
    <t xml:space="preserve">Cost Per
Order (£)</t>
  </si>
  <si>
    <t xml:space="preserve">WISMO
Tickets</t>
  </si>
  <si>
    <t xml:space="preserve">WISMO %
of Orders</t>
  </si>
  <si>
    <t xml:space="preserve">Avg Pack
Time (min)</t>
  </si>
  <si>
    <t xml:space="preserve">Notes / Flags</t>
  </si>
  <si>
    <t xml:space="preserve">Q1 promo week — peak volume</t>
  </si>
  <si>
    <t xml:space="preserve">Normal week</t>
  </si>
  <si>
    <t xml:space="preserve">Slight uptick — promo emails</t>
  </si>
  <si>
    <t xml:space="preserve">Bank Holiday backlog — cut-off missed</t>
  </si>
  <si>
    <t xml:space="preserve">Summer sale launch</t>
  </si>
  <si>
    <t xml:space="preserve">Summer sale peak — stockout LUM-1001</t>
  </si>
  <si>
    <t xml:space="preserve">Post-sale normalisation</t>
  </si>
  <si>
    <t xml:space="preserve">Most recent week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</si>
</sst>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 mmm\ yyyy"/>
    <numFmt numFmtId="166" formatCode="0.0%"/>
    <numFmt numFmtId="167" formatCode="0.00%"/>
    <numFmt numFmtId="168" formatCode="\£#,##0.00"/>
    <numFmt numFmtId="169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sz val="9"/>
      <color rgb="FF40404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40404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sz val="9"/>
      <color rgb="FF444444"/>
      <name val="Arial"/>
      <family val="0"/>
      <charset val="1"/>
    </font>
    <font>
      <sz val="9"/>
      <color rgb="FF1B5E20"/>
      <name val="Arial"/>
      <family val="0"/>
      <charset val="1"/>
    </font>
    <font>
      <sz val="9"/>
      <color rgb="FFB71C1C"/>
      <name val="Arial"/>
      <family val="0"/>
      <charset val="1"/>
    </font>
    <font>
      <sz val="9"/>
      <color rgb="FF7B3F00"/>
      <name val="Arial"/>
      <family val="0"/>
      <charset val="1"/>
    </font>
    <font>
      <sz val="8"/>
      <color rgb="FF7B3F00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2E6E8E"/>
        <bgColor rgb="FF2D8A6A"/>
      </patternFill>
    </fill>
    <fill>
      <patternFill patternType="solid">
        <fgColor rgb="FFEBF4F9"/>
        <bgColor rgb="FFF5F5F5"/>
      </patternFill>
    </fill>
    <fill>
      <patternFill patternType="solid">
        <fgColor rgb="FFD0E4EF"/>
        <bgColor rgb="FFDDDDDD"/>
      </patternFill>
    </fill>
    <fill>
      <patternFill patternType="solid">
        <fgColor rgb="FFFFFFFF"/>
        <bgColor rgb="FFF5F5F5"/>
      </patternFill>
    </fill>
    <fill>
      <patternFill patternType="solid">
        <fgColor rgb="FFF5F5F5"/>
        <bgColor rgb="FFEBF4F9"/>
      </patternFill>
    </fill>
    <fill>
      <patternFill patternType="solid">
        <fgColor rgb="FFD9EAD3"/>
        <bgColor rgb="FFDDDDDD"/>
      </patternFill>
    </fill>
    <fill>
      <patternFill patternType="solid">
        <fgColor rgb="FFFFEBEE"/>
        <bgColor rgb="FFF5F5F5"/>
      </patternFill>
    </fill>
    <fill>
      <patternFill patternType="solid">
        <fgColor rgb="FF1A5276"/>
        <bgColor rgb="FF2E6E8E"/>
      </patternFill>
    </fill>
    <fill>
      <patternFill patternType="solid">
        <fgColor rgb="FFFFF2CC"/>
        <bgColor rgb="FFFFEBEE"/>
      </patternFill>
    </fill>
    <fill>
      <patternFill patternType="solid">
        <fgColor rgb="FF1C2940"/>
        <bgColor rgb="FF404040"/>
      </patternFill>
    </fill>
    <fill>
      <patternFill patternType="solid">
        <fgColor rgb="FF2D8A6A"/>
        <bgColor rgb="FF2E6E8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11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1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5E20"/>
      <rgbColor rgb="FF000080"/>
      <rgbColor rgb="FF808000"/>
      <rgbColor rgb="FF800080"/>
      <rgbColor rgb="FF2E6E8E"/>
      <rgbColor rgb="FFCCCCCC"/>
      <rgbColor rgb="FF808080"/>
      <rgbColor rgb="FF9999FF"/>
      <rgbColor rgb="FFB71C1C"/>
      <rgbColor rgb="FFFFF2CC"/>
      <rgbColor rgb="FFEBF4F9"/>
      <rgbColor rgb="FF660066"/>
      <rgbColor rgb="FFFF8080"/>
      <rgbColor rgb="FF0066CC"/>
      <rgbColor rgb="FFD0E4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5"/>
      <rgbColor rgb="FFD9EAD3"/>
      <rgbColor rgb="FFFFEBEE"/>
      <rgbColor rgb="FF99CCFF"/>
      <rgbColor rgb="FFFF99CC"/>
      <rgbColor rgb="FFCC99FF"/>
      <rgbColor rgb="FFDDDDD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C2940"/>
      <rgbColor rgb="FF2D8A6A"/>
      <rgbColor rgb="FF003300"/>
      <rgbColor rgb="FF444444"/>
      <rgbColor rgb="FF7B3F00"/>
      <rgbColor rgb="FF993366"/>
      <rgbColor rgb="FF1A5276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22"/>
    <col collapsed="false" customWidth="true" hidden="false" outlineLevel="0" max="4" min="4" style="0" width="2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</row>
    <row r="2" customFormat="false" ht="19.5" hidden="false" customHeight="true" outlineLevel="0" collapsed="false">
      <c r="A2" s="2" t="s">
        <v>1</v>
      </c>
      <c r="B2" s="2"/>
      <c r="C2" s="2"/>
      <c r="D2" s="2"/>
    </row>
    <row r="4" customFormat="false" ht="18" hidden="false" customHeight="true" outlineLevel="0" collapsed="false">
      <c r="A4" s="3" t="s">
        <v>2</v>
      </c>
      <c r="B4" s="3"/>
      <c r="C4" s="3"/>
      <c r="D4" s="3"/>
    </row>
    <row r="5" customFormat="false" ht="24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</row>
    <row r="6" customFormat="false" ht="27.75" hidden="false" customHeight="true" outlineLevel="0" collapsed="false">
      <c r="A6" s="5" t="s">
        <v>7</v>
      </c>
      <c r="B6" s="6" t="s">
        <v>8</v>
      </c>
      <c r="C6" s="6" t="s">
        <v>9</v>
      </c>
      <c r="D6" s="7" t="s">
        <v>10</v>
      </c>
    </row>
    <row r="7" customFormat="false" ht="27.75" hidden="false" customHeight="true" outlineLevel="0" collapsed="false">
      <c r="A7" s="8" t="s">
        <v>11</v>
      </c>
      <c r="B7" s="9" t="s">
        <v>12</v>
      </c>
      <c r="C7" s="9" t="s">
        <v>13</v>
      </c>
      <c r="D7" s="10" t="s">
        <v>14</v>
      </c>
    </row>
    <row r="8" customFormat="false" ht="27.75" hidden="false" customHeight="true" outlineLevel="0" collapsed="false">
      <c r="A8" s="5" t="s">
        <v>15</v>
      </c>
      <c r="B8" s="6" t="s">
        <v>16</v>
      </c>
      <c r="C8" s="6" t="s">
        <v>17</v>
      </c>
      <c r="D8" s="7" t="s">
        <v>18</v>
      </c>
    </row>
    <row r="9" customFormat="false" ht="27.75" hidden="false" customHeight="true" outlineLevel="0" collapsed="false">
      <c r="A9" s="8" t="s">
        <v>19</v>
      </c>
      <c r="B9" s="9" t="s">
        <v>20</v>
      </c>
      <c r="C9" s="9" t="s">
        <v>21</v>
      </c>
      <c r="D9" s="10" t="s">
        <v>22</v>
      </c>
    </row>
    <row r="10" customFormat="false" ht="27.75" hidden="false" customHeight="true" outlineLevel="0" collapsed="false">
      <c r="A10" s="5" t="s">
        <v>23</v>
      </c>
      <c r="B10" s="6" t="s">
        <v>24</v>
      </c>
      <c r="C10" s="6" t="s">
        <v>25</v>
      </c>
      <c r="D10" s="7" t="s">
        <v>26</v>
      </c>
    </row>
    <row r="11" customFormat="false" ht="27.75" hidden="false" customHeight="true" outlineLevel="0" collapsed="false">
      <c r="A11" s="8" t="s">
        <v>27</v>
      </c>
      <c r="B11" s="9" t="s">
        <v>28</v>
      </c>
      <c r="C11" s="9" t="s">
        <v>29</v>
      </c>
      <c r="D11" s="10" t="s">
        <v>30</v>
      </c>
    </row>
    <row r="12" customFormat="false" ht="27.75" hidden="false" customHeight="true" outlineLevel="0" collapsed="false">
      <c r="A12" s="5" t="s">
        <v>31</v>
      </c>
      <c r="B12" s="6" t="s">
        <v>32</v>
      </c>
      <c r="C12" s="6" t="s">
        <v>33</v>
      </c>
      <c r="D12" s="7" t="s">
        <v>34</v>
      </c>
    </row>
    <row r="13" customFormat="false" ht="27.75" hidden="false" customHeight="true" outlineLevel="0" collapsed="false">
      <c r="A13" s="8" t="s">
        <v>35</v>
      </c>
      <c r="B13" s="9" t="s">
        <v>36</v>
      </c>
      <c r="C13" s="9" t="s">
        <v>37</v>
      </c>
      <c r="D13" s="10" t="s">
        <v>38</v>
      </c>
    </row>
    <row r="14" customFormat="false" ht="27.75" hidden="false" customHeight="true" outlineLevel="0" collapsed="false">
      <c r="A14" s="5" t="s">
        <v>39</v>
      </c>
      <c r="B14" s="6" t="s">
        <v>40</v>
      </c>
      <c r="C14" s="6" t="s">
        <v>41</v>
      </c>
      <c r="D14" s="7" t="s">
        <v>42</v>
      </c>
    </row>
    <row r="15" customFormat="false" ht="27.75" hidden="false" customHeight="true" outlineLevel="0" collapsed="false">
      <c r="A15" s="8" t="s">
        <v>43</v>
      </c>
      <c r="B15" s="9" t="s">
        <v>44</v>
      </c>
      <c r="C15" s="9" t="s">
        <v>45</v>
      </c>
      <c r="D15" s="10" t="s">
        <v>46</v>
      </c>
    </row>
    <row r="17" customFormat="false" ht="18" hidden="false" customHeight="true" outlineLevel="0" collapsed="false">
      <c r="A17" s="3" t="s">
        <v>47</v>
      </c>
      <c r="B17" s="3"/>
      <c r="C17" s="3"/>
      <c r="D17" s="3"/>
    </row>
    <row r="18" customFormat="false" ht="19.5" hidden="false" customHeight="true" outlineLevel="0" collapsed="false">
      <c r="A18" s="4" t="s">
        <v>48</v>
      </c>
      <c r="B18" s="4" t="s">
        <v>49</v>
      </c>
      <c r="C18" s="4" t="s">
        <v>50</v>
      </c>
      <c r="D18" s="4" t="s">
        <v>51</v>
      </c>
    </row>
    <row r="19" customFormat="false" ht="31.5" hidden="false" customHeight="true" outlineLevel="0" collapsed="false">
      <c r="A19" s="8" t="s">
        <v>52</v>
      </c>
      <c r="B19" s="11" t="s">
        <v>53</v>
      </c>
      <c r="C19" s="12" t="s">
        <v>54</v>
      </c>
      <c r="D19" s="13" t="s">
        <v>55</v>
      </c>
    </row>
    <row r="20" customFormat="false" ht="31.5" hidden="false" customHeight="true" outlineLevel="0" collapsed="false">
      <c r="A20" s="8" t="s">
        <v>56</v>
      </c>
      <c r="B20" s="11" t="s">
        <v>57</v>
      </c>
      <c r="C20" s="12" t="s">
        <v>58</v>
      </c>
      <c r="D20" s="14" t="s">
        <v>59</v>
      </c>
    </row>
    <row r="21" customFormat="false" ht="31.5" hidden="false" customHeight="true" outlineLevel="0" collapsed="false">
      <c r="A21" s="8" t="s">
        <v>60</v>
      </c>
      <c r="B21" s="11" t="s">
        <v>61</v>
      </c>
      <c r="C21" s="12" t="s">
        <v>62</v>
      </c>
      <c r="D21" s="14" t="s">
        <v>63</v>
      </c>
    </row>
    <row r="22" customFormat="false" ht="31.5" hidden="false" customHeight="true" outlineLevel="0" collapsed="false">
      <c r="A22" s="8" t="s">
        <v>64</v>
      </c>
      <c r="B22" s="11" t="s">
        <v>65</v>
      </c>
      <c r="C22" s="12" t="s">
        <v>66</v>
      </c>
      <c r="D22" s="15" t="s">
        <v>67</v>
      </c>
    </row>
    <row r="23" customFormat="false" ht="31.5" hidden="false" customHeight="true" outlineLevel="0" collapsed="false">
      <c r="A23" s="8" t="s">
        <v>68</v>
      </c>
      <c r="B23" s="11" t="s">
        <v>69</v>
      </c>
      <c r="C23" s="12" t="s">
        <v>70</v>
      </c>
      <c r="D23" s="15" t="s">
        <v>71</v>
      </c>
    </row>
    <row r="25" customFormat="false" ht="18" hidden="false" customHeight="true" outlineLevel="0" collapsed="false">
      <c r="A25" s="16" t="s">
        <v>72</v>
      </c>
      <c r="B25" s="16"/>
      <c r="C25" s="16"/>
      <c r="D25" s="16"/>
    </row>
    <row r="26" customFormat="false" ht="27.75" hidden="false" customHeight="true" outlineLevel="0" collapsed="false">
      <c r="A26" s="17" t="s">
        <v>73</v>
      </c>
      <c r="B26" s="6" t="s">
        <v>74</v>
      </c>
      <c r="C26" s="6"/>
      <c r="D26" s="18" t="s">
        <v>75</v>
      </c>
    </row>
    <row r="27" customFormat="false" ht="27.75" hidden="false" customHeight="true" outlineLevel="0" collapsed="false">
      <c r="A27" s="17" t="s">
        <v>76</v>
      </c>
      <c r="B27" s="6" t="s">
        <v>77</v>
      </c>
      <c r="C27" s="6"/>
      <c r="D27" s="18" t="s">
        <v>78</v>
      </c>
    </row>
    <row r="28" customFormat="false" ht="27.75" hidden="false" customHeight="true" outlineLevel="0" collapsed="false">
      <c r="A28" s="17" t="s">
        <v>79</v>
      </c>
      <c r="B28" s="6" t="s">
        <v>80</v>
      </c>
      <c r="C28" s="6"/>
      <c r="D28" s="18" t="s">
        <v>81</v>
      </c>
    </row>
    <row r="29" customFormat="false" ht="27.75" hidden="false" customHeight="true" outlineLevel="0" collapsed="false">
      <c r="A29" s="17" t="s">
        <v>82</v>
      </c>
      <c r="B29" s="6" t="s">
        <v>83</v>
      </c>
      <c r="C29" s="6"/>
      <c r="D29" s="18" t="s">
        <v>84</v>
      </c>
    </row>
  </sheetData>
  <mergeCells count="9">
    <mergeCell ref="A1:D1"/>
    <mergeCell ref="A2:D2"/>
    <mergeCell ref="A4:D4"/>
    <mergeCell ref="A17:D17"/>
    <mergeCell ref="A25:D25"/>
    <mergeCell ref="B26:C26"/>
    <mergeCell ref="B27:C27"/>
    <mergeCell ref="B28:C28"/>
    <mergeCell ref="B29:C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"/>
    <col collapsed="false" customWidth="true" hidden="false" outlineLevel="0" max="5" min="3" style="0" width="10"/>
    <col collapsed="false" customWidth="true" hidden="false" outlineLevel="0" max="7" min="6" style="0" width="9"/>
    <col collapsed="false" customWidth="true" hidden="false" outlineLevel="0" max="10" min="8" style="0" width="10"/>
    <col collapsed="false" customWidth="true" hidden="false" outlineLevel="0" max="11" min="11" style="0" width="13"/>
    <col collapsed="false" customWidth="true" hidden="false" outlineLevel="0" max="12" min="12" style="0" width="10"/>
    <col collapsed="false" customWidth="true" hidden="false" outlineLevel="0" max="14" min="13" style="0" width="13"/>
    <col collapsed="false" customWidth="true" hidden="false" outlineLevel="0" max="15" min="15" style="0" width="38"/>
  </cols>
  <sheetData>
    <row r="1" customFormat="false" ht="30" hidden="false" customHeight="true" outlineLevel="0" collapsed="false">
      <c r="A1" s="19" t="s">
        <v>85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customFormat="false" ht="18" hidden="false" customHeight="true" outlineLevel="0" collapsed="false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15.75" hidden="false" customHeight="true" outlineLevel="0" collapsed="false">
      <c r="A3" s="20" t="s">
        <v>87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customFormat="false" ht="30" hidden="false" customHeight="true" outlineLevel="0" collapsed="false">
      <c r="A4" s="21" t="s">
        <v>88</v>
      </c>
      <c r="B4" s="21" t="s">
        <v>89</v>
      </c>
      <c r="C4" s="21" t="s">
        <v>90</v>
      </c>
      <c r="D4" s="22" t="s">
        <v>91</v>
      </c>
      <c r="E4" s="22" t="s">
        <v>92</v>
      </c>
      <c r="F4" s="21" t="s">
        <v>93</v>
      </c>
      <c r="G4" s="21" t="s">
        <v>94</v>
      </c>
      <c r="H4" s="21" t="s">
        <v>95</v>
      </c>
      <c r="I4" s="22" t="s">
        <v>96</v>
      </c>
      <c r="J4" s="22" t="s">
        <v>97</v>
      </c>
      <c r="K4" s="22" t="s">
        <v>98</v>
      </c>
      <c r="L4" s="22" t="s">
        <v>99</v>
      </c>
      <c r="M4" s="21" t="s">
        <v>100</v>
      </c>
      <c r="N4" s="22" t="s">
        <v>101</v>
      </c>
      <c r="O4" s="21" t="s">
        <v>102</v>
      </c>
    </row>
    <row r="5" customFormat="false" ht="15.75" hidden="false" customHeight="true" outlineLevel="0" collapsed="false">
      <c r="A5" s="23" t="n">
        <v>46138</v>
      </c>
      <c r="B5" s="24" t="n">
        <v>485</v>
      </c>
      <c r="C5" s="24" t="n">
        <v>483</v>
      </c>
      <c r="D5" s="24" t="n">
        <v>344</v>
      </c>
      <c r="E5" s="24" t="n">
        <v>411</v>
      </c>
      <c r="F5" s="25" t="n">
        <f aca="false">D5/C5</f>
        <v>0.712215320910973</v>
      </c>
      <c r="G5" s="25" t="n">
        <f aca="false">E5/C5</f>
        <v>0.850931677018634</v>
      </c>
      <c r="H5" s="24" t="n">
        <v>12</v>
      </c>
      <c r="I5" s="26" t="n">
        <f aca="false">H5/B5</f>
        <v>0.0247422680412371</v>
      </c>
      <c r="J5" s="24" t="n">
        <f aca="false">C5-E5</f>
        <v>72</v>
      </c>
      <c r="K5" s="27" t="n">
        <v>5.25</v>
      </c>
      <c r="L5" s="24" t="n">
        <v>53</v>
      </c>
      <c r="M5" s="25" t="n">
        <f aca="false">L5/B5</f>
        <v>0.109278350515464</v>
      </c>
      <c r="N5" s="28" t="n">
        <v>6.7</v>
      </c>
      <c r="O5" s="29" t="s">
        <v>103</v>
      </c>
    </row>
    <row r="6" customFormat="false" ht="15.75" hidden="false" customHeight="true" outlineLevel="0" collapsed="false">
      <c r="A6" s="30" t="n">
        <v>46145</v>
      </c>
      <c r="B6" s="31" t="n">
        <v>398</v>
      </c>
      <c r="C6" s="31" t="n">
        <v>396</v>
      </c>
      <c r="D6" s="31" t="n">
        <v>294</v>
      </c>
      <c r="E6" s="31" t="n">
        <v>355</v>
      </c>
      <c r="F6" s="32" t="n">
        <f aca="false">D6/C6</f>
        <v>0.742424242424242</v>
      </c>
      <c r="G6" s="32" t="n">
        <f aca="false">E6/C6</f>
        <v>0.896464646464647</v>
      </c>
      <c r="H6" s="31" t="n">
        <v>9</v>
      </c>
      <c r="I6" s="33" t="n">
        <f aca="false">H6/B6</f>
        <v>0.0226130653266332</v>
      </c>
      <c r="J6" s="31" t="n">
        <f aca="false">C6-E6</f>
        <v>41</v>
      </c>
      <c r="K6" s="34" t="n">
        <v>5.4</v>
      </c>
      <c r="L6" s="31" t="n">
        <v>36</v>
      </c>
      <c r="M6" s="32" t="n">
        <f aca="false">L6/B6</f>
        <v>0.0904522613065327</v>
      </c>
      <c r="N6" s="35" t="n">
        <v>6.8</v>
      </c>
      <c r="O6" s="6" t="s">
        <v>104</v>
      </c>
    </row>
    <row r="7" customFormat="false" ht="15.75" hidden="false" customHeight="true" outlineLevel="0" collapsed="false">
      <c r="A7" s="23" t="n">
        <v>46152</v>
      </c>
      <c r="B7" s="24" t="n">
        <v>410</v>
      </c>
      <c r="C7" s="24" t="n">
        <v>405</v>
      </c>
      <c r="D7" s="24" t="n">
        <v>299</v>
      </c>
      <c r="E7" s="24" t="n">
        <v>367</v>
      </c>
      <c r="F7" s="25" t="n">
        <f aca="false">D7/C7</f>
        <v>0.738271604938272</v>
      </c>
      <c r="G7" s="25" t="n">
        <f aca="false">E7/C7</f>
        <v>0.906172839506173</v>
      </c>
      <c r="H7" s="24" t="n">
        <v>9</v>
      </c>
      <c r="I7" s="26" t="n">
        <f aca="false">H7/B7</f>
        <v>0.0219512195121951</v>
      </c>
      <c r="J7" s="24" t="n">
        <f aca="false">C7-E7</f>
        <v>38</v>
      </c>
      <c r="K7" s="27" t="n">
        <v>5.45</v>
      </c>
      <c r="L7" s="24" t="n">
        <v>35</v>
      </c>
      <c r="M7" s="25" t="n">
        <f aca="false">L7/B7</f>
        <v>0.0853658536585366</v>
      </c>
      <c r="N7" s="28" t="n">
        <v>6.6</v>
      </c>
      <c r="O7" s="29" t="s">
        <v>104</v>
      </c>
    </row>
    <row r="8" customFormat="false" ht="15.75" hidden="false" customHeight="true" outlineLevel="0" collapsed="false">
      <c r="A8" s="30" t="n">
        <v>46159</v>
      </c>
      <c r="B8" s="31" t="n">
        <v>445</v>
      </c>
      <c r="C8" s="31" t="n">
        <v>442</v>
      </c>
      <c r="D8" s="31" t="n">
        <v>320</v>
      </c>
      <c r="E8" s="31" t="n">
        <v>375</v>
      </c>
      <c r="F8" s="32" t="n">
        <f aca="false">D8/C8</f>
        <v>0.723981900452489</v>
      </c>
      <c r="G8" s="32" t="n">
        <f aca="false">E8/C8</f>
        <v>0.84841628959276</v>
      </c>
      <c r="H8" s="31" t="n">
        <v>11</v>
      </c>
      <c r="I8" s="33" t="n">
        <f aca="false">H8/B8</f>
        <v>0.0247191011235955</v>
      </c>
      <c r="J8" s="31" t="n">
        <f aca="false">C8-E8</f>
        <v>67</v>
      </c>
      <c r="K8" s="34" t="n">
        <v>5.3</v>
      </c>
      <c r="L8" s="31" t="n">
        <v>42</v>
      </c>
      <c r="M8" s="32" t="n">
        <f aca="false">L8/B8</f>
        <v>0.0943820224719101</v>
      </c>
      <c r="N8" s="35" t="n">
        <v>6.8</v>
      </c>
      <c r="O8" s="6" t="s">
        <v>105</v>
      </c>
    </row>
    <row r="9" customFormat="false" ht="15.75" hidden="false" customHeight="true" outlineLevel="0" collapsed="false">
      <c r="A9" s="23" t="n">
        <v>46166</v>
      </c>
      <c r="B9" s="24" t="n">
        <v>392</v>
      </c>
      <c r="C9" s="24" t="n">
        <v>385</v>
      </c>
      <c r="D9" s="24" t="n">
        <v>294</v>
      </c>
      <c r="E9" s="24" t="n">
        <v>340</v>
      </c>
      <c r="F9" s="25" t="n">
        <f aca="false">D9/C9</f>
        <v>0.763636363636364</v>
      </c>
      <c r="G9" s="25" t="n">
        <f aca="false">E9/C9</f>
        <v>0.883116883116883</v>
      </c>
      <c r="H9" s="24" t="n">
        <v>9</v>
      </c>
      <c r="I9" s="26" t="n">
        <f aca="false">H9/B9</f>
        <v>0.0229591836734694</v>
      </c>
      <c r="J9" s="24" t="n">
        <f aca="false">C9-E9</f>
        <v>45</v>
      </c>
      <c r="K9" s="27" t="n">
        <v>5.35</v>
      </c>
      <c r="L9" s="24" t="n">
        <v>35</v>
      </c>
      <c r="M9" s="25" t="n">
        <f aca="false">L9/B9</f>
        <v>0.0892857142857143</v>
      </c>
      <c r="N9" s="28" t="n">
        <v>7</v>
      </c>
      <c r="O9" s="29" t="s">
        <v>104</v>
      </c>
    </row>
    <row r="10" customFormat="false" ht="15.75" hidden="false" customHeight="true" outlineLevel="0" collapsed="false">
      <c r="A10" s="30" t="n">
        <v>46173</v>
      </c>
      <c r="B10" s="31" t="n">
        <v>501</v>
      </c>
      <c r="C10" s="31" t="n">
        <v>499</v>
      </c>
      <c r="D10" s="31" t="n">
        <v>350</v>
      </c>
      <c r="E10" s="31" t="n">
        <v>425</v>
      </c>
      <c r="F10" s="32" t="n">
        <f aca="false">D10/C10</f>
        <v>0.701402805611223</v>
      </c>
      <c r="G10" s="32" t="n">
        <f aca="false">E10/C10</f>
        <v>0.851703406813627</v>
      </c>
      <c r="H10" s="31" t="n">
        <v>12</v>
      </c>
      <c r="I10" s="33" t="n">
        <f aca="false">H10/B10</f>
        <v>0.0239520958083832</v>
      </c>
      <c r="J10" s="31" t="n">
        <f aca="false">C10-E10</f>
        <v>74</v>
      </c>
      <c r="K10" s="34" t="n">
        <v>5.45</v>
      </c>
      <c r="L10" s="31" t="n">
        <v>53</v>
      </c>
      <c r="M10" s="32" t="n">
        <f aca="false">L10/B10</f>
        <v>0.105788423153693</v>
      </c>
      <c r="N10" s="35" t="n">
        <v>6.7</v>
      </c>
      <c r="O10" s="6" t="s">
        <v>106</v>
      </c>
    </row>
    <row r="11" customFormat="false" ht="15.75" hidden="false" customHeight="true" outlineLevel="0" collapsed="false">
      <c r="A11" s="23" t="n">
        <v>46180</v>
      </c>
      <c r="B11" s="24" t="n">
        <v>378</v>
      </c>
      <c r="C11" s="24" t="n">
        <v>375</v>
      </c>
      <c r="D11" s="24" t="n">
        <v>280</v>
      </c>
      <c r="E11" s="24" t="n">
        <v>341</v>
      </c>
      <c r="F11" s="25" t="n">
        <f aca="false">D11/C11</f>
        <v>0.746666666666667</v>
      </c>
      <c r="G11" s="25" t="n">
        <f aca="false">E11/C11</f>
        <v>0.909333333333333</v>
      </c>
      <c r="H11" s="24" t="n">
        <v>8</v>
      </c>
      <c r="I11" s="26" t="n">
        <f aca="false">H11/B11</f>
        <v>0.0211640211640212</v>
      </c>
      <c r="J11" s="24" t="n">
        <f aca="false">C11-E11</f>
        <v>34</v>
      </c>
      <c r="K11" s="27" t="n">
        <v>5.3</v>
      </c>
      <c r="L11" s="24" t="n">
        <v>32</v>
      </c>
      <c r="M11" s="25" t="n">
        <f aca="false">L11/B11</f>
        <v>0.0846560846560847</v>
      </c>
      <c r="N11" s="28" t="n">
        <v>6.5</v>
      </c>
      <c r="O11" s="29" t="s">
        <v>104</v>
      </c>
    </row>
    <row r="12" customFormat="false" ht="15.75" hidden="false" customHeight="true" outlineLevel="0" collapsed="false">
      <c r="A12" s="30" t="n">
        <v>46187</v>
      </c>
      <c r="B12" s="31" t="n">
        <v>412</v>
      </c>
      <c r="C12" s="31" t="n">
        <v>407</v>
      </c>
      <c r="D12" s="31" t="n">
        <v>300</v>
      </c>
      <c r="E12" s="31" t="n">
        <v>358</v>
      </c>
      <c r="F12" s="32" t="n">
        <f aca="false">D12/C12</f>
        <v>0.737100737100737</v>
      </c>
      <c r="G12" s="32" t="n">
        <f aca="false">E12/C12</f>
        <v>0.87960687960688</v>
      </c>
      <c r="H12" s="31" t="n">
        <v>9</v>
      </c>
      <c r="I12" s="33" t="n">
        <f aca="false">H12/B12</f>
        <v>0.0218446601941748</v>
      </c>
      <c r="J12" s="31" t="n">
        <f aca="false">C12-E12</f>
        <v>49</v>
      </c>
      <c r="K12" s="34" t="n">
        <v>5.35</v>
      </c>
      <c r="L12" s="31" t="n">
        <v>37</v>
      </c>
      <c r="M12" s="32" t="n">
        <f aca="false">L12/B12</f>
        <v>0.0898058252427185</v>
      </c>
      <c r="N12" s="35" t="n">
        <v>6.7</v>
      </c>
      <c r="O12" s="6" t="s">
        <v>104</v>
      </c>
    </row>
    <row r="13" customFormat="false" ht="15.75" hidden="false" customHeight="true" outlineLevel="0" collapsed="false">
      <c r="A13" s="23" t="n">
        <v>46194</v>
      </c>
      <c r="B13" s="24" t="n">
        <v>508</v>
      </c>
      <c r="C13" s="24" t="n">
        <v>506</v>
      </c>
      <c r="D13" s="24" t="n">
        <v>366</v>
      </c>
      <c r="E13" s="24" t="n">
        <v>440</v>
      </c>
      <c r="F13" s="25" t="n">
        <f aca="false">D13/C13</f>
        <v>0.723320158102767</v>
      </c>
      <c r="G13" s="25" t="n">
        <f aca="false">E13/C13</f>
        <v>0.869565217391304</v>
      </c>
      <c r="H13" s="24" t="n">
        <v>12</v>
      </c>
      <c r="I13" s="26" t="n">
        <f aca="false">H13/B13</f>
        <v>0.0236220472440945</v>
      </c>
      <c r="J13" s="24" t="n">
        <f aca="false">C13-E13</f>
        <v>66</v>
      </c>
      <c r="K13" s="27" t="n">
        <v>5.4</v>
      </c>
      <c r="L13" s="24" t="n">
        <v>48</v>
      </c>
      <c r="M13" s="25" t="n">
        <f aca="false">L13/B13</f>
        <v>0.094488188976378</v>
      </c>
      <c r="N13" s="28" t="n">
        <v>6.8</v>
      </c>
      <c r="O13" s="29" t="s">
        <v>107</v>
      </c>
    </row>
    <row r="14" customFormat="false" ht="15.75" hidden="false" customHeight="true" outlineLevel="0" collapsed="false">
      <c r="A14" s="30" t="n">
        <v>46201</v>
      </c>
      <c r="B14" s="31" t="n">
        <v>622</v>
      </c>
      <c r="C14" s="31" t="n">
        <v>617</v>
      </c>
      <c r="D14" s="31" t="n">
        <v>435</v>
      </c>
      <c r="E14" s="31" t="n">
        <v>510</v>
      </c>
      <c r="F14" s="32" t="n">
        <f aca="false">D14/C14</f>
        <v>0.705024311183144</v>
      </c>
      <c r="G14" s="32" t="n">
        <f aca="false">E14/C14</f>
        <v>0.826580226904376</v>
      </c>
      <c r="H14" s="31" t="n">
        <v>16</v>
      </c>
      <c r="I14" s="33" t="n">
        <f aca="false">H14/B14</f>
        <v>0.0257234726688103</v>
      </c>
      <c r="J14" s="31" t="n">
        <f aca="false">C14-E14</f>
        <v>107</v>
      </c>
      <c r="K14" s="34" t="n">
        <v>5.5</v>
      </c>
      <c r="L14" s="31" t="n">
        <v>75</v>
      </c>
      <c r="M14" s="32" t="n">
        <f aca="false">L14/B14</f>
        <v>0.120578778135048</v>
      </c>
      <c r="N14" s="35" t="n">
        <v>6.9</v>
      </c>
      <c r="O14" s="6" t="s">
        <v>108</v>
      </c>
    </row>
    <row r="15" customFormat="false" ht="15.75" hidden="false" customHeight="true" outlineLevel="0" collapsed="false">
      <c r="A15" s="23" t="n">
        <v>46208</v>
      </c>
      <c r="B15" s="24" t="n">
        <v>455</v>
      </c>
      <c r="C15" s="24" t="n">
        <v>450</v>
      </c>
      <c r="D15" s="24" t="n">
        <v>323</v>
      </c>
      <c r="E15" s="24" t="n">
        <v>387</v>
      </c>
      <c r="F15" s="25" t="n">
        <f aca="false">D15/C15</f>
        <v>0.717777777777778</v>
      </c>
      <c r="G15" s="25" t="n">
        <f aca="false">E15/C15</f>
        <v>0.86</v>
      </c>
      <c r="H15" s="24" t="n">
        <v>10</v>
      </c>
      <c r="I15" s="26" t="n">
        <f aca="false">H15/B15</f>
        <v>0.021978021978022</v>
      </c>
      <c r="J15" s="24" t="n">
        <f aca="false">C15-E15</f>
        <v>63</v>
      </c>
      <c r="K15" s="27" t="n">
        <v>5.7</v>
      </c>
      <c r="L15" s="24" t="n">
        <v>43</v>
      </c>
      <c r="M15" s="25" t="n">
        <f aca="false">L15/B15</f>
        <v>0.0945054945054945</v>
      </c>
      <c r="N15" s="28" t="n">
        <v>6.8</v>
      </c>
      <c r="O15" s="29" t="s">
        <v>109</v>
      </c>
    </row>
    <row r="16" customFormat="false" ht="15.75" hidden="false" customHeight="true" outlineLevel="0" collapsed="false">
      <c r="A16" s="30" t="n">
        <v>46215</v>
      </c>
      <c r="B16" s="31" t="n">
        <v>438</v>
      </c>
      <c r="C16" s="31" t="n">
        <v>434</v>
      </c>
      <c r="D16" s="31" t="n">
        <v>324</v>
      </c>
      <c r="E16" s="31" t="n">
        <v>383</v>
      </c>
      <c r="F16" s="32" t="n">
        <f aca="false">D16/C16</f>
        <v>0.746543778801843</v>
      </c>
      <c r="G16" s="32" t="n">
        <f aca="false">E16/C16</f>
        <v>0.882488479262673</v>
      </c>
      <c r="H16" s="31" t="n">
        <v>10</v>
      </c>
      <c r="I16" s="33" t="n">
        <f aca="false">H16/B16</f>
        <v>0.0228310502283105</v>
      </c>
      <c r="J16" s="31" t="n">
        <f aca="false">C16-E16</f>
        <v>51</v>
      </c>
      <c r="K16" s="34" t="n">
        <v>5.65</v>
      </c>
      <c r="L16" s="31" t="n">
        <v>37</v>
      </c>
      <c r="M16" s="32" t="n">
        <f aca="false">L16/B16</f>
        <v>0.0844748858447489</v>
      </c>
      <c r="N16" s="35" t="n">
        <v>6.6</v>
      </c>
      <c r="O16" s="6" t="s">
        <v>104</v>
      </c>
    </row>
    <row r="17" customFormat="false" ht="15.75" hidden="false" customHeight="true" outlineLevel="0" collapsed="false">
      <c r="A17" s="23" t="n">
        <v>46222</v>
      </c>
      <c r="B17" s="24" t="n">
        <v>421</v>
      </c>
      <c r="C17" s="24" t="n">
        <v>414</v>
      </c>
      <c r="D17" s="24" t="n">
        <v>307</v>
      </c>
      <c r="E17" s="24" t="n">
        <v>369</v>
      </c>
      <c r="F17" s="25" t="n">
        <f aca="false">D17/C17</f>
        <v>0.741545893719807</v>
      </c>
      <c r="G17" s="25" t="n">
        <f aca="false">E17/C17</f>
        <v>0.891304347826087</v>
      </c>
      <c r="H17" s="24" t="n">
        <v>10</v>
      </c>
      <c r="I17" s="26" t="n">
        <f aca="false">H17/B17</f>
        <v>0.0237529691211401</v>
      </c>
      <c r="J17" s="24" t="n">
        <f aca="false">C17-E17</f>
        <v>45</v>
      </c>
      <c r="K17" s="27" t="n">
        <v>5.8</v>
      </c>
      <c r="L17" s="24" t="n">
        <v>38</v>
      </c>
      <c r="M17" s="25" t="n">
        <f aca="false">L17/B17</f>
        <v>0.0902612826603325</v>
      </c>
      <c r="N17" s="28" t="n">
        <v>7</v>
      </c>
      <c r="O17" s="29" t="s">
        <v>110</v>
      </c>
    </row>
  </sheetData>
  <mergeCells count="3">
    <mergeCell ref="A1:P1"/>
    <mergeCell ref="A2:O2"/>
    <mergeCell ref="A3:O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2026-07-22T04:04:41Z</dcterms:created>
  <dc:creator>openpyxl</dc:creator>
  <dc:description/>
  <dc:language>en-US</dc:language>
  <cp:lastModifiedBy/>
  <dcterms:modified xsi:type="dcterms:W3CDTF">2026-08-11T13:39:11Z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